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40" activeTab="0"/>
  </bookViews>
  <sheets>
    <sheet name="財務・業績データ" sheetId="1" r:id="rId1"/>
    <sheet name="Sheet2" sheetId="2" r:id="rId2"/>
    <sheet name="Sheet3" sheetId="3" r:id="rId3"/>
  </sheets>
  <definedNames>
    <definedName name="_xlnm.Print_Area" localSheetId="0">'財務・業績データ'!$A$1:$L$96</definedName>
  </definedNames>
  <calcPr fullCalcOnLoad="1"/>
</workbook>
</file>

<file path=xl/sharedStrings.xml><?xml version="1.0" encoding="utf-8"?>
<sst xmlns="http://schemas.openxmlformats.org/spreadsheetml/2006/main" count="155" uniqueCount="87">
  <si>
    <t>-</t>
  </si>
  <si>
    <t>2006/3</t>
  </si>
  <si>
    <t>-</t>
  </si>
  <si>
    <t>2007/3</t>
  </si>
  <si>
    <t>Cash flows from investing activities</t>
  </si>
  <si>
    <t>Life Science &amp; Other Businesses</t>
  </si>
  <si>
    <t>Business Segment</t>
  </si>
  <si>
    <t>Number of Employees</t>
  </si>
  <si>
    <t>Toray</t>
  </si>
  <si>
    <t>Overseas</t>
  </si>
  <si>
    <t>Total</t>
  </si>
  <si>
    <t>Fibers and Textiles</t>
  </si>
  <si>
    <t>Plastics and Chemicals</t>
  </si>
  <si>
    <t>IT-related Products</t>
  </si>
  <si>
    <t>Carbon Fiber Composite Materials</t>
  </si>
  <si>
    <t>Environment &amp; Engineering</t>
  </si>
  <si>
    <t>FY2007</t>
  </si>
  <si>
    <t>-</t>
  </si>
  <si>
    <t>-</t>
  </si>
  <si>
    <t>Operating income</t>
  </si>
  <si>
    <t>-</t>
  </si>
  <si>
    <t>Toray Industries, Inc.</t>
  </si>
  <si>
    <t>Consolidated financial data</t>
  </si>
  <si>
    <t>FY2005</t>
  </si>
  <si>
    <t>FY2006</t>
  </si>
  <si>
    <t>FY2008</t>
  </si>
  <si>
    <t>FY2009</t>
  </si>
  <si>
    <t>FY2010</t>
  </si>
  <si>
    <t>FY2011</t>
  </si>
  <si>
    <t>FY2012</t>
  </si>
  <si>
    <t>FY2013</t>
  </si>
  <si>
    <t>FY2014</t>
  </si>
  <si>
    <t>2008/3</t>
  </si>
  <si>
    <t>2009/3</t>
  </si>
  <si>
    <t>2010/3</t>
  </si>
  <si>
    <t>2011/3</t>
  </si>
  <si>
    <t>2012/3</t>
  </si>
  <si>
    <t>2013/3</t>
  </si>
  <si>
    <t>2014/3</t>
  </si>
  <si>
    <t>2015/3</t>
  </si>
  <si>
    <t xml:space="preserve">Unit: Billion Yen </t>
  </si>
  <si>
    <t>Net sales</t>
  </si>
  <si>
    <t>Gross profit</t>
  </si>
  <si>
    <t>Gross profit to net sales</t>
  </si>
  <si>
    <t>Operating income</t>
  </si>
  <si>
    <t>Operating income to net sales</t>
  </si>
  <si>
    <t>Ordinary income</t>
  </si>
  <si>
    <t>Net income</t>
  </si>
  <si>
    <t>Total assets</t>
  </si>
  <si>
    <t>Shareholders' equity</t>
  </si>
  <si>
    <t>Interest-bearing liabilities</t>
  </si>
  <si>
    <t>Cash flows from operating activities</t>
  </si>
  <si>
    <r>
      <t>Free cash flows</t>
    </r>
    <r>
      <rPr>
        <vertAlign val="superscript"/>
        <sz val="11"/>
        <rFont val="Arial Unicode MS"/>
        <family val="3"/>
      </rPr>
      <t>*</t>
    </r>
  </si>
  <si>
    <t>Cash flows from financing activities</t>
  </si>
  <si>
    <t>Cash and Cash equivalents at end of year</t>
  </si>
  <si>
    <t>＊：Free cash flows＝Cash flows from operating activities＋Cash flows from investing activities</t>
  </si>
  <si>
    <t xml:space="preserve">Unit:Yen </t>
  </si>
  <si>
    <t>Net assets per share</t>
  </si>
  <si>
    <t>Net income per share</t>
  </si>
  <si>
    <t>Cash dividends per share</t>
  </si>
  <si>
    <r>
      <t>ROE</t>
    </r>
    <r>
      <rPr>
        <vertAlign val="superscript"/>
        <sz val="11"/>
        <rFont val="Arial Unicode MS"/>
        <family val="3"/>
      </rPr>
      <t>*1</t>
    </r>
  </si>
  <si>
    <r>
      <t>ROA</t>
    </r>
    <r>
      <rPr>
        <vertAlign val="superscript"/>
        <sz val="11"/>
        <rFont val="Arial Unicode MS"/>
        <family val="3"/>
      </rPr>
      <t>＊2</t>
    </r>
  </si>
  <si>
    <r>
      <t>Equity ratio</t>
    </r>
    <r>
      <rPr>
        <vertAlign val="superscript"/>
        <sz val="11"/>
        <rFont val="Arial Unicode MS"/>
        <family val="3"/>
      </rPr>
      <t>＊3</t>
    </r>
  </si>
  <si>
    <r>
      <t xml:space="preserve">Asset turnover </t>
    </r>
    <r>
      <rPr>
        <vertAlign val="superscript"/>
        <sz val="11"/>
        <rFont val="Arial Unicode MS"/>
        <family val="3"/>
      </rPr>
      <t>＊4</t>
    </r>
  </si>
  <si>
    <r>
      <t>D/E ratio</t>
    </r>
    <r>
      <rPr>
        <vertAlign val="superscript"/>
        <sz val="11"/>
        <rFont val="Arial Unicode MS"/>
        <family val="3"/>
      </rPr>
      <t>＊5</t>
    </r>
  </si>
  <si>
    <t>＊1：ＲＯＥ＝Net income ／Average shareholders' equity</t>
  </si>
  <si>
    <t>＊2：ＲＯＡ＝Operating income ／Average total assets</t>
  </si>
  <si>
    <t>＊3：Equity ratio＝Shareholders' equity ／Total assets</t>
  </si>
  <si>
    <t>＊4：Asset turnover＝Net sales／Average total assets</t>
  </si>
  <si>
    <t>＊5：Ｄ/Ｅ ratio ＝Interest-bearing liabilities／Shareholders' equity</t>
  </si>
  <si>
    <t xml:space="preserve"> Life Science</t>
  </si>
  <si>
    <t>Others</t>
  </si>
  <si>
    <t>Elimination and Corporate</t>
  </si>
  <si>
    <t>Adjustment</t>
  </si>
  <si>
    <t>Consolidated</t>
  </si>
  <si>
    <t>*From the fiscal 2010, "Revised Accounting Standard for Disclosures about Segments of an Enterprise and Related Information" is applied, accordingly, segment information on the year ended March 31, 2010 is restated.</t>
  </si>
  <si>
    <r>
      <t>Capital expenditures</t>
    </r>
    <r>
      <rPr>
        <vertAlign val="superscript"/>
        <sz val="11"/>
        <rFont val="Arial Unicode MS"/>
        <family val="3"/>
      </rPr>
      <t>＊</t>
    </r>
  </si>
  <si>
    <r>
      <t>Depreciation</t>
    </r>
    <r>
      <rPr>
        <vertAlign val="superscript"/>
        <sz val="11"/>
        <rFont val="Arial Unicode MS"/>
        <family val="3"/>
      </rPr>
      <t>＊</t>
    </r>
  </si>
  <si>
    <r>
      <t>R&amp;D expenses</t>
    </r>
    <r>
      <rPr>
        <vertAlign val="superscript"/>
        <sz val="11"/>
        <rFont val="Arial Unicode MS"/>
        <family val="3"/>
      </rPr>
      <t>＊</t>
    </r>
  </si>
  <si>
    <t>R&amp;D expenses to net sales</t>
  </si>
  <si>
    <t>＊：The above figures are based on financial results announcements (Kessan Tanshin)</t>
  </si>
  <si>
    <t>Unit: Number</t>
  </si>
  <si>
    <t>Consolidated Japanese subsidiaries</t>
  </si>
  <si>
    <t>Consolidated overseas subsidiaries</t>
  </si>
  <si>
    <t>Total</t>
  </si>
  <si>
    <t>Number of Subsidaries/Affliates</t>
  </si>
  <si>
    <t>Japan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</si>
</sst>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_ "/>
    <numFmt numFmtId="179" formatCode="0.00_ "/>
    <numFmt numFmtId="180" formatCode="#,##0.00_ "/>
    <numFmt numFmtId="181" formatCode="0_);[Red]\(0\)"/>
    <numFmt numFmtId="182" formatCode="0.0_);[Red]\(0.0\)"/>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 "/>
    <numFmt numFmtId="190" formatCode="#,##0.0_ "/>
    <numFmt numFmtId="191" formatCode="0_ "/>
    <numFmt numFmtId="192" formatCode="#,##0.000_ "/>
    <numFmt numFmtId="193" formatCode="#,##0.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Unicode MS"/>
      <family val="3"/>
    </font>
    <font>
      <vertAlign val="superscript"/>
      <sz val="11"/>
      <name val="Arial Unicode MS"/>
      <family val="3"/>
    </font>
    <font>
      <sz val="11"/>
      <color indexed="63"/>
      <name val="Arial Unicode MS"/>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60">
    <xf numFmtId="0" fontId="0" fillId="0" borderId="0" xfId="0" applyAlignment="1">
      <alignment vertical="center"/>
    </xf>
    <xf numFmtId="0" fontId="21" fillId="0" borderId="0" xfId="0" applyFont="1" applyAlignment="1">
      <alignment vertical="center"/>
    </xf>
    <xf numFmtId="55" fontId="21" fillId="33" borderId="10" xfId="0" applyNumberFormat="1" applyFont="1" applyFill="1" applyBorder="1" applyAlignment="1">
      <alignment horizontal="right" vertical="center"/>
    </xf>
    <xf numFmtId="0" fontId="21" fillId="33" borderId="11" xfId="0" applyFont="1" applyFill="1" applyBorder="1" applyAlignment="1" quotePrefix="1">
      <alignment horizontal="right" vertical="center"/>
    </xf>
    <xf numFmtId="0" fontId="21" fillId="0" borderId="0" xfId="0" applyFont="1" applyAlignment="1">
      <alignment horizontal="right" vertical="center"/>
    </xf>
    <xf numFmtId="0" fontId="21" fillId="0" borderId="10" xfId="0" applyFont="1" applyBorder="1" applyAlignment="1">
      <alignment vertical="center"/>
    </xf>
    <xf numFmtId="188" fontId="21" fillId="0" borderId="10" xfId="0" applyNumberFormat="1" applyFont="1" applyFill="1" applyBorder="1" applyAlignment="1">
      <alignment horizontal="right" vertical="center" wrapText="1"/>
    </xf>
    <xf numFmtId="0" fontId="21" fillId="0" borderId="10" xfId="0" applyFont="1" applyBorder="1" applyAlignment="1">
      <alignment horizontal="left" vertical="center" indent="1"/>
    </xf>
    <xf numFmtId="176" fontId="21" fillId="0" borderId="10" xfId="42" applyNumberFormat="1" applyFont="1" applyFill="1" applyBorder="1" applyAlignment="1">
      <alignment horizontal="right" vertical="center" wrapText="1"/>
    </xf>
    <xf numFmtId="188" fontId="21" fillId="34" borderId="10" xfId="0" applyNumberFormat="1" applyFont="1" applyFill="1" applyBorder="1" applyAlignment="1">
      <alignment horizontal="right" vertical="center" wrapText="1"/>
    </xf>
    <xf numFmtId="176" fontId="21" fillId="34" borderId="10" xfId="42" applyNumberFormat="1" applyFont="1" applyFill="1" applyBorder="1" applyAlignment="1">
      <alignment horizontal="right" vertical="center" wrapText="1"/>
    </xf>
    <xf numFmtId="176" fontId="21" fillId="34" borderId="10" xfId="0" applyNumberFormat="1" applyFont="1" applyFill="1" applyBorder="1" applyAlignment="1">
      <alignment horizontal="right" vertical="center" wrapText="1"/>
    </xf>
    <xf numFmtId="188" fontId="21" fillId="34" borderId="10" xfId="0" applyNumberFormat="1" applyFont="1" applyFill="1" applyBorder="1" applyAlignment="1">
      <alignment horizontal="right" vertical="center"/>
    </xf>
    <xf numFmtId="0" fontId="21" fillId="0" borderId="0" xfId="0" applyFont="1" applyBorder="1" applyAlignment="1">
      <alignment vertical="center"/>
    </xf>
    <xf numFmtId="3" fontId="21" fillId="34" borderId="10" xfId="0" applyNumberFormat="1" applyFont="1" applyFill="1" applyBorder="1" applyAlignment="1">
      <alignment horizontal="right" vertical="center"/>
    </xf>
    <xf numFmtId="0" fontId="21" fillId="0" borderId="10" xfId="0" applyFont="1" applyFill="1" applyBorder="1" applyAlignment="1">
      <alignment vertical="center"/>
    </xf>
    <xf numFmtId="188" fontId="21" fillId="34" borderId="10" xfId="49" applyNumberFormat="1" applyFont="1" applyFill="1" applyBorder="1" applyAlignment="1">
      <alignment horizontal="right" vertical="center"/>
    </xf>
    <xf numFmtId="188" fontId="21" fillId="0" borderId="10" xfId="49" applyNumberFormat="1" applyFont="1" applyBorder="1" applyAlignment="1">
      <alignment vertical="center"/>
    </xf>
    <xf numFmtId="0" fontId="21" fillId="0" borderId="12" xfId="0" applyFont="1" applyBorder="1" applyAlignment="1">
      <alignment horizontal="left" vertical="center"/>
    </xf>
    <xf numFmtId="180" fontId="21" fillId="0" borderId="10" xfId="0" applyNumberFormat="1" applyFont="1" applyBorder="1" applyAlignment="1">
      <alignment vertical="center"/>
    </xf>
    <xf numFmtId="180" fontId="21" fillId="34" borderId="10" xfId="0" applyNumberFormat="1" applyFont="1" applyFill="1" applyBorder="1" applyAlignment="1">
      <alignment vertical="center"/>
    </xf>
    <xf numFmtId="183" fontId="21" fillId="34" borderId="10" xfId="0" applyNumberFormat="1" applyFont="1" applyFill="1" applyBorder="1" applyAlignment="1">
      <alignment horizontal="righ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right" vertical="center"/>
    </xf>
    <xf numFmtId="0" fontId="21" fillId="34" borderId="15" xfId="0" applyFont="1" applyFill="1" applyBorder="1" applyAlignment="1">
      <alignment horizontal="left" vertical="center" wrapText="1" indent="1"/>
    </xf>
    <xf numFmtId="188" fontId="21" fillId="34" borderId="15" xfId="0" applyNumberFormat="1" applyFont="1" applyFill="1" applyBorder="1" applyAlignment="1">
      <alignment horizontal="right" vertical="center"/>
    </xf>
    <xf numFmtId="3" fontId="21" fillId="34" borderId="15" xfId="0" applyNumberFormat="1" applyFont="1" applyFill="1" applyBorder="1" applyAlignment="1">
      <alignment horizontal="right" vertical="center"/>
    </xf>
    <xf numFmtId="42" fontId="21" fillId="34" borderId="16" xfId="0" applyNumberFormat="1" applyFont="1" applyFill="1" applyBorder="1" applyAlignment="1">
      <alignment horizontal="left" vertical="center" wrapText="1" indent="2"/>
    </xf>
    <xf numFmtId="188" fontId="21" fillId="34" borderId="16" xfId="0" applyNumberFormat="1" applyFont="1" applyFill="1" applyBorder="1" applyAlignment="1">
      <alignment horizontal="right" vertical="center"/>
    </xf>
    <xf numFmtId="42" fontId="21" fillId="34" borderId="11" xfId="0" applyNumberFormat="1" applyFont="1" applyFill="1" applyBorder="1" applyAlignment="1">
      <alignment horizontal="left" vertical="center" wrapText="1" indent="2"/>
    </xf>
    <xf numFmtId="188" fontId="21" fillId="34" borderId="11" xfId="0" applyNumberFormat="1" applyFont="1" applyFill="1" applyBorder="1" applyAlignment="1">
      <alignment horizontal="right" vertical="center"/>
    </xf>
    <xf numFmtId="188" fontId="21" fillId="34" borderId="16" xfId="0" applyNumberFormat="1" applyFont="1" applyFill="1" applyBorder="1" applyAlignment="1">
      <alignment horizontal="right" vertical="center" wrapText="1"/>
    </xf>
    <xf numFmtId="188" fontId="21" fillId="34" borderId="11" xfId="0" applyNumberFormat="1" applyFont="1" applyFill="1" applyBorder="1" applyAlignment="1">
      <alignment horizontal="right" vertical="center" wrapText="1"/>
    </xf>
    <xf numFmtId="188" fontId="21" fillId="34" borderId="15" xfId="0" applyNumberFormat="1" applyFont="1" applyFill="1" applyBorder="1" applyAlignment="1">
      <alignment horizontal="right" vertical="center" wrapText="1"/>
    </xf>
    <xf numFmtId="3" fontId="21" fillId="34" borderId="15" xfId="0" applyNumberFormat="1" applyFont="1" applyFill="1" applyBorder="1" applyAlignment="1">
      <alignment horizontal="right" vertical="center" wrapText="1"/>
    </xf>
    <xf numFmtId="3" fontId="21" fillId="34" borderId="16" xfId="0" applyNumberFormat="1" applyFont="1" applyFill="1" applyBorder="1" applyAlignment="1">
      <alignment horizontal="right" vertical="center" wrapText="1"/>
    </xf>
    <xf numFmtId="3" fontId="21" fillId="34" borderId="11" xfId="0" applyNumberFormat="1" applyFont="1" applyFill="1" applyBorder="1" applyAlignment="1">
      <alignment horizontal="right" vertical="center" wrapText="1"/>
    </xf>
    <xf numFmtId="0" fontId="21" fillId="34" borderId="16" xfId="0" applyFont="1" applyFill="1" applyBorder="1" applyAlignment="1">
      <alignment horizontal="right" vertical="center" wrapText="1"/>
    </xf>
    <xf numFmtId="0" fontId="21" fillId="34" borderId="11" xfId="0" applyFont="1" applyFill="1" applyBorder="1" applyAlignment="1">
      <alignment horizontal="right" vertical="center" wrapText="1"/>
    </xf>
    <xf numFmtId="188" fontId="21" fillId="34" borderId="11" xfId="49" applyNumberFormat="1" applyFont="1" applyFill="1" applyBorder="1" applyAlignment="1">
      <alignment horizontal="right" vertical="center" wrapText="1"/>
    </xf>
    <xf numFmtId="3" fontId="21" fillId="34" borderId="11" xfId="49" applyNumberFormat="1" applyFont="1" applyFill="1" applyBorder="1" applyAlignment="1">
      <alignment horizontal="right" vertical="center" wrapText="1"/>
    </xf>
    <xf numFmtId="188" fontId="21" fillId="34" borderId="16" xfId="49" applyNumberFormat="1" applyFont="1" applyFill="1" applyBorder="1" applyAlignment="1">
      <alignment horizontal="right" vertical="center" wrapText="1"/>
    </xf>
    <xf numFmtId="190" fontId="21" fillId="34" borderId="16" xfId="0" applyNumberFormat="1" applyFont="1" applyFill="1" applyBorder="1" applyAlignment="1">
      <alignment horizontal="right" vertical="center" wrapText="1"/>
    </xf>
    <xf numFmtId="3" fontId="21" fillId="34" borderId="0" xfId="0" applyNumberFormat="1" applyFont="1" applyFill="1" applyBorder="1" applyAlignment="1">
      <alignment horizontal="right" vertical="center" wrapText="1"/>
    </xf>
    <xf numFmtId="0" fontId="21" fillId="0" borderId="0" xfId="0" applyNumberFormat="1" applyFont="1" applyAlignment="1">
      <alignment horizontal="left" vertical="top" wrapText="1"/>
    </xf>
    <xf numFmtId="0" fontId="21" fillId="34" borderId="0" xfId="0" applyFont="1" applyFill="1" applyBorder="1" applyAlignment="1">
      <alignment horizontal="right" vertical="center" wrapText="1"/>
    </xf>
    <xf numFmtId="3" fontId="21" fillId="34" borderId="0" xfId="49" applyNumberFormat="1" applyFont="1" applyFill="1" applyBorder="1" applyAlignment="1">
      <alignment horizontal="right" vertical="center" wrapText="1"/>
    </xf>
    <xf numFmtId="3" fontId="21" fillId="34" borderId="0" xfId="0" applyNumberFormat="1" applyFont="1" applyFill="1" applyBorder="1" applyAlignment="1">
      <alignment horizontal="right" vertical="center"/>
    </xf>
    <xf numFmtId="0" fontId="21" fillId="0" borderId="0" xfId="0" applyNumberFormat="1" applyFont="1" applyAlignment="1">
      <alignment vertical="top" wrapText="1"/>
    </xf>
    <xf numFmtId="0" fontId="21" fillId="0" borderId="10" xfId="0" applyFont="1" applyBorder="1" applyAlignment="1">
      <alignment vertical="center" wrapText="1"/>
    </xf>
    <xf numFmtId="177" fontId="21" fillId="34" borderId="10" xfId="0" applyNumberFormat="1" applyFont="1" applyFill="1" applyBorder="1" applyAlignment="1">
      <alignment horizontal="right" vertical="center" wrapText="1"/>
    </xf>
    <xf numFmtId="0" fontId="21" fillId="34" borderId="10" xfId="0" applyFont="1" applyFill="1" applyBorder="1" applyAlignment="1">
      <alignment horizontal="right" vertical="center"/>
    </xf>
    <xf numFmtId="177" fontId="21" fillId="34" borderId="10" xfId="0" applyNumberFormat="1" applyFont="1" applyFill="1" applyBorder="1" applyAlignment="1">
      <alignment horizontal="right" vertical="center"/>
    </xf>
    <xf numFmtId="176" fontId="21" fillId="34" borderId="10" xfId="0" applyNumberFormat="1" applyFont="1" applyFill="1" applyBorder="1" applyAlignment="1">
      <alignment horizontal="right" vertical="center"/>
    </xf>
    <xf numFmtId="0" fontId="21" fillId="34" borderId="10" xfId="0" applyFont="1" applyFill="1" applyBorder="1" applyAlignment="1">
      <alignment horizontal="left" vertical="center" wrapText="1" indent="1"/>
    </xf>
    <xf numFmtId="3" fontId="21" fillId="34" borderId="10" xfId="0" applyNumberFormat="1" applyFont="1" applyFill="1" applyBorder="1" applyAlignment="1">
      <alignment horizontal="right" vertical="center" wrapText="1"/>
    </xf>
    <xf numFmtId="0" fontId="23" fillId="34" borderId="10" xfId="0" applyFont="1" applyFill="1" applyBorder="1" applyAlignment="1">
      <alignment horizontal="right" vertical="center" wrapText="1"/>
    </xf>
    <xf numFmtId="0" fontId="21" fillId="34" borderId="10" xfId="0" applyFont="1" applyFill="1" applyBorder="1" applyAlignment="1">
      <alignment horizontal="right" vertical="center" wrapText="1"/>
    </xf>
    <xf numFmtId="0" fontId="21"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95"/>
  <sheetViews>
    <sheetView tabSelected="1" view="pageBreakPreview" zoomScaleSheetLayoutView="100" zoomScalePageLayoutView="0" workbookViewId="0" topLeftCell="A1">
      <pane xSplit="2" ySplit="4" topLeftCell="D62" activePane="bottomRight" state="frozen"/>
      <selection pane="topLeft" activeCell="A1" sqref="A1"/>
      <selection pane="topRight" activeCell="C1" sqref="C1"/>
      <selection pane="bottomLeft" activeCell="A6" sqref="A6"/>
      <selection pane="bottomRight" activeCell="J77" sqref="J77"/>
    </sheetView>
  </sheetViews>
  <sheetFormatPr defaultColWidth="9.00390625" defaultRowHeight="13.5"/>
  <cols>
    <col min="1" max="1" width="1.875" style="1" customWidth="1"/>
    <col min="2" max="2" width="40.50390625" style="1" customWidth="1"/>
    <col min="3" max="12" width="11.75390625" style="1" customWidth="1"/>
    <col min="13" max="16384" width="9.00390625" style="1" customWidth="1"/>
  </cols>
  <sheetData>
    <row r="1" ht="16.5">
      <c r="B1" s="1" t="s">
        <v>21</v>
      </c>
    </row>
    <row r="2" ht="16.5">
      <c r="B2" s="1" t="s">
        <v>22</v>
      </c>
    </row>
    <row r="3" spans="3:12" ht="16.5">
      <c r="C3" s="2" t="s">
        <v>23</v>
      </c>
      <c r="D3" s="2" t="s">
        <v>24</v>
      </c>
      <c r="E3" s="2" t="s">
        <v>16</v>
      </c>
      <c r="F3" s="2" t="s">
        <v>25</v>
      </c>
      <c r="G3" s="2" t="s">
        <v>26</v>
      </c>
      <c r="H3" s="2" t="s">
        <v>27</v>
      </c>
      <c r="I3" s="2" t="s">
        <v>28</v>
      </c>
      <c r="J3" s="2" t="s">
        <v>29</v>
      </c>
      <c r="K3" s="2" t="s">
        <v>30</v>
      </c>
      <c r="L3" s="2" t="s">
        <v>31</v>
      </c>
    </row>
    <row r="4" spans="3:12" ht="16.5">
      <c r="C4" s="3" t="s">
        <v>1</v>
      </c>
      <c r="D4" s="3" t="s">
        <v>3</v>
      </c>
      <c r="E4" s="3" t="s">
        <v>32</v>
      </c>
      <c r="F4" s="3" t="s">
        <v>33</v>
      </c>
      <c r="G4" s="3" t="s">
        <v>34</v>
      </c>
      <c r="H4" s="3" t="s">
        <v>35</v>
      </c>
      <c r="I4" s="3" t="s">
        <v>36</v>
      </c>
      <c r="J4" s="3" t="s">
        <v>37</v>
      </c>
      <c r="K4" s="3" t="s">
        <v>38</v>
      </c>
      <c r="L4" s="3" t="s">
        <v>39</v>
      </c>
    </row>
    <row r="5" spans="3:12" ht="16.5">
      <c r="C5" s="4"/>
      <c r="E5" s="4"/>
      <c r="F5" s="4"/>
      <c r="G5" s="4"/>
      <c r="H5" s="4"/>
      <c r="I5" s="4"/>
      <c r="J5" s="4"/>
      <c r="K5" s="4"/>
      <c r="L5" s="4" t="s">
        <v>40</v>
      </c>
    </row>
    <row r="6" spans="2:12" ht="16.5">
      <c r="B6" s="5" t="s">
        <v>41</v>
      </c>
      <c r="C6" s="6">
        <v>1427.488</v>
      </c>
      <c r="D6" s="6">
        <v>1546.461</v>
      </c>
      <c r="E6" s="6">
        <v>1649.67</v>
      </c>
      <c r="F6" s="6">
        <v>1471.561</v>
      </c>
      <c r="G6" s="6">
        <v>1359.631</v>
      </c>
      <c r="H6" s="6">
        <v>1539.693</v>
      </c>
      <c r="I6" s="6">
        <v>1588.604</v>
      </c>
      <c r="J6" s="6">
        <v>1592.3</v>
      </c>
      <c r="K6" s="6">
        <v>1837.778</v>
      </c>
      <c r="L6" s="6">
        <v>2010.734</v>
      </c>
    </row>
    <row r="7" spans="2:12" ht="16.5">
      <c r="B7" s="5" t="s">
        <v>42</v>
      </c>
      <c r="C7" s="6">
        <v>303.255</v>
      </c>
      <c r="D7" s="6">
        <v>325.05</v>
      </c>
      <c r="E7" s="6">
        <v>335.738</v>
      </c>
      <c r="F7" s="6">
        <v>263.505</v>
      </c>
      <c r="G7" s="6">
        <v>244.64</v>
      </c>
      <c r="H7" s="6">
        <v>310.911</v>
      </c>
      <c r="I7" s="6">
        <v>327.49</v>
      </c>
      <c r="J7" s="6">
        <v>311.6</v>
      </c>
      <c r="K7" s="6">
        <v>352.607</v>
      </c>
      <c r="L7" s="6">
        <v>399.265</v>
      </c>
    </row>
    <row r="8" spans="2:12" ht="16.5">
      <c r="B8" s="7" t="s">
        <v>43</v>
      </c>
      <c r="C8" s="8">
        <v>0.212</v>
      </c>
      <c r="D8" s="8">
        <v>0.21</v>
      </c>
      <c r="E8" s="8">
        <f aca="true" t="shared" si="0" ref="E8:K8">E7/E6</f>
        <v>0.20351827941345843</v>
      </c>
      <c r="F8" s="8">
        <f t="shared" si="0"/>
        <v>0.17906495211547466</v>
      </c>
      <c r="G8" s="8">
        <f t="shared" si="0"/>
        <v>0.17993117250195087</v>
      </c>
      <c r="H8" s="8">
        <f t="shared" si="0"/>
        <v>0.20193051471949278</v>
      </c>
      <c r="I8" s="8">
        <f t="shared" si="0"/>
        <v>0.20614955017109363</v>
      </c>
      <c r="J8" s="8">
        <f t="shared" si="0"/>
        <v>0.19569176662689194</v>
      </c>
      <c r="K8" s="8">
        <f t="shared" si="0"/>
        <v>0.1918659381056907</v>
      </c>
      <c r="L8" s="8">
        <f>L7/L6</f>
        <v>0.19856679202719008</v>
      </c>
    </row>
    <row r="9" spans="2:12" ht="16.5">
      <c r="B9" s="5" t="s">
        <v>44</v>
      </c>
      <c r="C9" s="9">
        <v>93.043</v>
      </c>
      <c r="D9" s="9">
        <v>102.423</v>
      </c>
      <c r="E9" s="9">
        <v>103.429</v>
      </c>
      <c r="F9" s="9">
        <v>36.006</v>
      </c>
      <c r="G9" s="9">
        <v>40.107</v>
      </c>
      <c r="H9" s="9">
        <v>100.087</v>
      </c>
      <c r="I9" s="9">
        <v>107.721</v>
      </c>
      <c r="J9" s="9">
        <v>83.4</v>
      </c>
      <c r="K9" s="9">
        <v>105.253</v>
      </c>
      <c r="L9" s="9">
        <v>123.481</v>
      </c>
    </row>
    <row r="10" spans="2:12" ht="16.5">
      <c r="B10" s="7" t="s">
        <v>45</v>
      </c>
      <c r="C10" s="10">
        <v>0.065</v>
      </c>
      <c r="D10" s="10">
        <v>0.066</v>
      </c>
      <c r="E10" s="11">
        <f aca="true" t="shared" si="1" ref="E10:K10">E9/E6</f>
        <v>0.06269678178059854</v>
      </c>
      <c r="F10" s="11">
        <f t="shared" si="1"/>
        <v>0.024467894976830728</v>
      </c>
      <c r="G10" s="11">
        <f t="shared" si="1"/>
        <v>0.029498444798625508</v>
      </c>
      <c r="H10" s="11">
        <f t="shared" si="1"/>
        <v>0.06500451713425988</v>
      </c>
      <c r="I10" s="11">
        <f t="shared" si="1"/>
        <v>0.06780859169434296</v>
      </c>
      <c r="J10" s="11">
        <f t="shared" si="1"/>
        <v>0.0523770646235006</v>
      </c>
      <c r="K10" s="11">
        <f t="shared" si="1"/>
        <v>0.057271879410897286</v>
      </c>
      <c r="L10" s="11">
        <f>L9/L6</f>
        <v>0.06141090765859631</v>
      </c>
    </row>
    <row r="11" spans="2:12" ht="16.5">
      <c r="B11" s="5" t="s">
        <v>46</v>
      </c>
      <c r="C11" s="12">
        <v>87.65</v>
      </c>
      <c r="D11" s="12">
        <v>97.52</v>
      </c>
      <c r="E11" s="12">
        <v>91.471</v>
      </c>
      <c r="F11" s="12">
        <v>20.522</v>
      </c>
      <c r="G11" s="12">
        <v>9.006</v>
      </c>
      <c r="H11" s="12">
        <v>98.888</v>
      </c>
      <c r="I11" s="12">
        <v>109.849</v>
      </c>
      <c r="J11" s="12">
        <v>88.2</v>
      </c>
      <c r="K11" s="12">
        <v>110.648</v>
      </c>
      <c r="L11" s="12">
        <v>128.572</v>
      </c>
    </row>
    <row r="12" spans="2:12" ht="16.5">
      <c r="B12" s="5" t="s">
        <v>47</v>
      </c>
      <c r="C12" s="9">
        <v>47.409</v>
      </c>
      <c r="D12" s="9">
        <v>58.577</v>
      </c>
      <c r="E12" s="9">
        <v>48.069</v>
      </c>
      <c r="F12" s="9">
        <v>-16.326</v>
      </c>
      <c r="G12" s="9">
        <v>-14.158</v>
      </c>
      <c r="H12" s="9">
        <v>57.925</v>
      </c>
      <c r="I12" s="9">
        <v>64.218</v>
      </c>
      <c r="J12" s="9">
        <v>48.5</v>
      </c>
      <c r="K12" s="9">
        <v>59.608</v>
      </c>
      <c r="L12" s="9">
        <v>71.021</v>
      </c>
    </row>
    <row r="13" ht="16.5">
      <c r="B13" s="13"/>
    </row>
    <row r="14" spans="3:12" ht="16.5">
      <c r="C14" s="4"/>
      <c r="E14" s="4"/>
      <c r="F14" s="4"/>
      <c r="H14" s="4"/>
      <c r="I14" s="4"/>
      <c r="J14" s="4"/>
      <c r="K14" s="4"/>
      <c r="L14" s="4" t="s">
        <v>40</v>
      </c>
    </row>
    <row r="15" spans="2:12" ht="16.5">
      <c r="B15" s="5" t="s">
        <v>48</v>
      </c>
      <c r="C15" s="12">
        <v>1537.422</v>
      </c>
      <c r="D15" s="12">
        <v>1674.447</v>
      </c>
      <c r="E15" s="12">
        <v>1698.226</v>
      </c>
      <c r="F15" s="12">
        <v>1523.603</v>
      </c>
      <c r="G15" s="12">
        <v>1556.796</v>
      </c>
      <c r="H15" s="12">
        <v>1567.47</v>
      </c>
      <c r="I15" s="12">
        <v>1581.501</v>
      </c>
      <c r="J15" s="12">
        <v>1731.933</v>
      </c>
      <c r="K15" s="12">
        <v>2119.683</v>
      </c>
      <c r="L15" s="12">
        <v>2357.925</v>
      </c>
    </row>
    <row r="16" spans="2:12" ht="16.5">
      <c r="B16" s="15" t="s">
        <v>49</v>
      </c>
      <c r="C16" s="12">
        <v>537.026</v>
      </c>
      <c r="D16" s="12">
        <v>590.02</v>
      </c>
      <c r="E16" s="12">
        <v>593.159</v>
      </c>
      <c r="F16" s="12">
        <v>468.861</v>
      </c>
      <c r="G16" s="12">
        <v>471.11</v>
      </c>
      <c r="H16" s="12">
        <v>592.923</v>
      </c>
      <c r="I16" s="12">
        <v>627.111</v>
      </c>
      <c r="J16" s="12">
        <v>724.161</v>
      </c>
      <c r="K16" s="12">
        <v>859.001</v>
      </c>
      <c r="L16" s="12">
        <v>985.668</v>
      </c>
    </row>
    <row r="17" spans="2:12" ht="16.5">
      <c r="B17" s="5" t="s">
        <v>50</v>
      </c>
      <c r="C17" s="12">
        <v>484.411</v>
      </c>
      <c r="D17" s="12">
        <v>536.936</v>
      </c>
      <c r="E17" s="12">
        <v>591.182</v>
      </c>
      <c r="F17" s="12">
        <v>663.945</v>
      </c>
      <c r="G17" s="12">
        <v>632.16</v>
      </c>
      <c r="H17" s="12">
        <v>493.509</v>
      </c>
      <c r="I17" s="12">
        <v>481.906</v>
      </c>
      <c r="J17" s="12">
        <v>532.002</v>
      </c>
      <c r="K17" s="12">
        <v>654.163</v>
      </c>
      <c r="L17" s="16">
        <v>700.258</v>
      </c>
    </row>
    <row r="18" ht="16.5">
      <c r="B18" s="13"/>
    </row>
    <row r="19" spans="3:12" ht="16.5">
      <c r="C19" s="4"/>
      <c r="E19" s="4"/>
      <c r="F19" s="4"/>
      <c r="H19" s="4"/>
      <c r="I19" s="4"/>
      <c r="J19" s="4"/>
      <c r="K19" s="4"/>
      <c r="L19" s="4" t="s">
        <v>40</v>
      </c>
    </row>
    <row r="20" spans="2:12" ht="16.5">
      <c r="B20" s="5" t="s">
        <v>51</v>
      </c>
      <c r="C20" s="12">
        <v>116.022</v>
      </c>
      <c r="D20" s="12">
        <v>77.539</v>
      </c>
      <c r="E20" s="12">
        <v>110.367</v>
      </c>
      <c r="F20" s="12">
        <v>38.447</v>
      </c>
      <c r="G20" s="12">
        <v>166.215</v>
      </c>
      <c r="H20" s="12">
        <v>129.214</v>
      </c>
      <c r="I20" s="12">
        <v>104.41</v>
      </c>
      <c r="J20" s="12">
        <v>100.815</v>
      </c>
      <c r="K20" s="12">
        <v>161.455</v>
      </c>
      <c r="L20" s="12">
        <v>141.282</v>
      </c>
    </row>
    <row r="21" spans="2:12" ht="16.5">
      <c r="B21" s="5" t="s">
        <v>4</v>
      </c>
      <c r="C21" s="9">
        <v>-125.675</v>
      </c>
      <c r="D21" s="9">
        <v>-124.115</v>
      </c>
      <c r="E21" s="9">
        <v>-164.151</v>
      </c>
      <c r="F21" s="9">
        <v>-113.373</v>
      </c>
      <c r="G21" s="9">
        <v>-121.723</v>
      </c>
      <c r="H21" s="9">
        <v>-50.734</v>
      </c>
      <c r="I21" s="9">
        <v>-104</v>
      </c>
      <c r="J21" s="9">
        <v>-107.525</v>
      </c>
      <c r="K21" s="9">
        <v>-214.826</v>
      </c>
      <c r="L21" s="9">
        <v>-140.662</v>
      </c>
    </row>
    <row r="22" spans="2:12" ht="15.75" customHeight="1">
      <c r="B22" s="5" t="s">
        <v>52</v>
      </c>
      <c r="C22" s="9">
        <f aca="true" t="shared" si="2" ref="C22:J22">C20+C21</f>
        <v>-9.652999999999992</v>
      </c>
      <c r="D22" s="9">
        <f t="shared" si="2"/>
        <v>-46.57599999999999</v>
      </c>
      <c r="E22" s="9">
        <f t="shared" si="2"/>
        <v>-53.784000000000006</v>
      </c>
      <c r="F22" s="9">
        <f t="shared" si="2"/>
        <v>-74.926</v>
      </c>
      <c r="G22" s="9">
        <f t="shared" si="2"/>
        <v>44.492000000000004</v>
      </c>
      <c r="H22" s="9">
        <f t="shared" si="2"/>
        <v>78.47999999999999</v>
      </c>
      <c r="I22" s="9">
        <f t="shared" si="2"/>
        <v>0.4099999999999966</v>
      </c>
      <c r="J22" s="9">
        <f t="shared" si="2"/>
        <v>-6.710000000000008</v>
      </c>
      <c r="K22" s="9">
        <v>-53.371</v>
      </c>
      <c r="L22" s="9">
        <f>L20+L21</f>
        <v>0.6200000000000045</v>
      </c>
    </row>
    <row r="23" spans="2:12" ht="16.5">
      <c r="B23" s="5" t="s">
        <v>53</v>
      </c>
      <c r="C23" s="17">
        <v>-5.025</v>
      </c>
      <c r="D23" s="17">
        <v>30.27</v>
      </c>
      <c r="E23" s="17">
        <v>39.295</v>
      </c>
      <c r="F23" s="17">
        <v>89.116</v>
      </c>
      <c r="G23" s="17">
        <v>-43.361</v>
      </c>
      <c r="H23" s="17">
        <v>-33.039</v>
      </c>
      <c r="I23" s="17">
        <v>-23.6</v>
      </c>
      <c r="J23" s="17">
        <v>26.167</v>
      </c>
      <c r="K23" s="17">
        <v>41.475</v>
      </c>
      <c r="L23" s="17">
        <v>-9.998</v>
      </c>
    </row>
    <row r="24" spans="2:12" ht="16.5">
      <c r="B24" s="5" t="s">
        <v>54</v>
      </c>
      <c r="C24" s="17">
        <v>86.961</v>
      </c>
      <c r="D24" s="17">
        <v>72.102</v>
      </c>
      <c r="E24" s="17">
        <v>56.507</v>
      </c>
      <c r="F24" s="17">
        <v>62.158</v>
      </c>
      <c r="G24" s="17">
        <v>64.327</v>
      </c>
      <c r="H24" s="17">
        <v>105.257</v>
      </c>
      <c r="I24" s="17">
        <v>81.289</v>
      </c>
      <c r="J24" s="17">
        <v>107.69</v>
      </c>
      <c r="K24" s="17">
        <v>113.137</v>
      </c>
      <c r="L24" s="17">
        <v>112.489</v>
      </c>
    </row>
    <row r="25" spans="2:11" ht="15.75" customHeight="1">
      <c r="B25" s="18" t="s">
        <v>55</v>
      </c>
      <c r="H25" s="4"/>
      <c r="I25" s="4"/>
      <c r="J25" s="4"/>
      <c r="K25" s="4"/>
    </row>
    <row r="26" spans="3:12" ht="16.5">
      <c r="C26" s="4"/>
      <c r="F26" s="4"/>
      <c r="H26" s="4"/>
      <c r="I26" s="4"/>
      <c r="J26" s="4"/>
      <c r="K26" s="4"/>
      <c r="L26" s="4" t="s">
        <v>56</v>
      </c>
    </row>
    <row r="27" spans="2:12" ht="16.5">
      <c r="B27" s="5" t="s">
        <v>57</v>
      </c>
      <c r="C27" s="19">
        <v>383.42</v>
      </c>
      <c r="D27" s="19">
        <v>421.51</v>
      </c>
      <c r="E27" s="19">
        <v>423.78</v>
      </c>
      <c r="F27" s="19">
        <v>335.04</v>
      </c>
      <c r="G27" s="19">
        <v>336.65</v>
      </c>
      <c r="H27" s="19">
        <v>363.9</v>
      </c>
      <c r="I27" s="19">
        <v>384.9</v>
      </c>
      <c r="J27" s="19">
        <v>444.45</v>
      </c>
      <c r="K27" s="19">
        <v>527.32</v>
      </c>
      <c r="L27" s="19">
        <v>616.7</v>
      </c>
    </row>
    <row r="28" spans="2:12" ht="16.5">
      <c r="B28" s="5" t="s">
        <v>58</v>
      </c>
      <c r="C28" s="19">
        <v>33.72</v>
      </c>
      <c r="D28" s="19">
        <v>41.84</v>
      </c>
      <c r="E28" s="19">
        <v>34.34</v>
      </c>
      <c r="F28" s="19">
        <v>-11.66</v>
      </c>
      <c r="G28" s="19">
        <v>-10.12</v>
      </c>
      <c r="H28" s="19">
        <v>36.41</v>
      </c>
      <c r="I28" s="19">
        <v>39.41</v>
      </c>
      <c r="J28" s="19">
        <v>29.75</v>
      </c>
      <c r="K28" s="19">
        <v>36.59</v>
      </c>
      <c r="L28" s="19">
        <v>44.33</v>
      </c>
    </row>
    <row r="29" spans="2:12" ht="16.5">
      <c r="B29" s="5" t="s">
        <v>59</v>
      </c>
      <c r="C29" s="20">
        <v>8</v>
      </c>
      <c r="D29" s="20">
        <v>10</v>
      </c>
      <c r="E29" s="20">
        <v>10</v>
      </c>
      <c r="F29" s="20">
        <v>7.5</v>
      </c>
      <c r="G29" s="20">
        <v>5</v>
      </c>
      <c r="H29" s="20">
        <v>7.5</v>
      </c>
      <c r="I29" s="20">
        <v>10</v>
      </c>
      <c r="J29" s="20">
        <v>10</v>
      </c>
      <c r="K29" s="20">
        <v>10</v>
      </c>
      <c r="L29" s="20">
        <v>11</v>
      </c>
    </row>
    <row r="31" spans="2:12" ht="15.75" customHeight="1">
      <c r="B31" s="15" t="s">
        <v>60</v>
      </c>
      <c r="C31" s="11">
        <v>0.096</v>
      </c>
      <c r="D31" s="11">
        <v>0.104</v>
      </c>
      <c r="E31" s="11">
        <v>0.081</v>
      </c>
      <c r="F31" s="11">
        <v>-0.031</v>
      </c>
      <c r="G31" s="11">
        <v>-0.0301243336230586</v>
      </c>
      <c r="H31" s="11">
        <v>0.109</v>
      </c>
      <c r="I31" s="11">
        <v>0.105</v>
      </c>
      <c r="J31" s="11">
        <v>0.072</v>
      </c>
      <c r="K31" s="11">
        <v>0.075</v>
      </c>
      <c r="L31" s="11">
        <v>0.077</v>
      </c>
    </row>
    <row r="32" spans="2:12" ht="18">
      <c r="B32" s="5" t="s">
        <v>61</v>
      </c>
      <c r="C32" s="11">
        <v>0.063</v>
      </c>
      <c r="D32" s="11">
        <v>0.064</v>
      </c>
      <c r="E32" s="11">
        <v>0.061</v>
      </c>
      <c r="F32" s="11">
        <v>0.022</v>
      </c>
      <c r="G32" s="11">
        <v>0.026040133112626</v>
      </c>
      <c r="H32" s="11">
        <v>0.064</v>
      </c>
      <c r="I32" s="11">
        <v>0.068</v>
      </c>
      <c r="J32" s="11">
        <v>0.05</v>
      </c>
      <c r="K32" s="11">
        <v>0.055</v>
      </c>
      <c r="L32" s="11">
        <v>0.055</v>
      </c>
    </row>
    <row r="33" spans="2:12" ht="15.75" customHeight="1">
      <c r="B33" s="15" t="s">
        <v>62</v>
      </c>
      <c r="C33" s="11">
        <v>0.349</v>
      </c>
      <c r="D33" s="11">
        <v>0.352</v>
      </c>
      <c r="E33" s="11">
        <v>0.349</v>
      </c>
      <c r="F33" s="11">
        <v>0.308</v>
      </c>
      <c r="G33" s="11">
        <v>0.303</v>
      </c>
      <c r="H33" s="11">
        <v>0.378</v>
      </c>
      <c r="I33" s="11">
        <v>0.397</v>
      </c>
      <c r="J33" s="11">
        <v>0.418</v>
      </c>
      <c r="K33" s="11">
        <v>0.405</v>
      </c>
      <c r="L33" s="11">
        <v>0.418</v>
      </c>
    </row>
    <row r="34" spans="2:12" ht="15.75" customHeight="1">
      <c r="B34" s="5" t="s">
        <v>63</v>
      </c>
      <c r="C34" s="21">
        <v>0.97</v>
      </c>
      <c r="D34" s="21">
        <v>0.96</v>
      </c>
      <c r="E34" s="21">
        <v>0.98</v>
      </c>
      <c r="F34" s="21">
        <v>0.91</v>
      </c>
      <c r="G34" s="21">
        <v>0.88</v>
      </c>
      <c r="H34" s="21">
        <v>0.99</v>
      </c>
      <c r="I34" s="21">
        <v>1.01</v>
      </c>
      <c r="J34" s="21">
        <v>0.96</v>
      </c>
      <c r="K34" s="21">
        <v>0.95</v>
      </c>
      <c r="L34" s="21">
        <v>0.8981</v>
      </c>
    </row>
    <row r="35" spans="2:12" ht="18">
      <c r="B35" s="5" t="s">
        <v>64</v>
      </c>
      <c r="C35" s="21">
        <v>0.902</v>
      </c>
      <c r="D35" s="21">
        <v>0.91</v>
      </c>
      <c r="E35" s="21">
        <v>0.997</v>
      </c>
      <c r="F35" s="21">
        <v>1.42</v>
      </c>
      <c r="G35" s="21">
        <v>1.34</v>
      </c>
      <c r="H35" s="21">
        <v>0.83</v>
      </c>
      <c r="I35" s="21">
        <v>0.77</v>
      </c>
      <c r="J35" s="21">
        <v>0.73</v>
      </c>
      <c r="K35" s="21">
        <v>0.76</v>
      </c>
      <c r="L35" s="21">
        <v>0.71</v>
      </c>
    </row>
    <row r="36" ht="16.5">
      <c r="B36" s="1" t="s">
        <v>65</v>
      </c>
    </row>
    <row r="37" ht="16.5">
      <c r="B37" s="1" t="s">
        <v>66</v>
      </c>
    </row>
    <row r="38" ht="16.5">
      <c r="B38" s="1" t="s">
        <v>67</v>
      </c>
    </row>
    <row r="39" ht="16.5">
      <c r="B39" s="1" t="s">
        <v>68</v>
      </c>
    </row>
    <row r="40" spans="2:11" ht="14.25" customHeight="1">
      <c r="B40" s="1" t="s">
        <v>69</v>
      </c>
      <c r="H40" s="4"/>
      <c r="I40" s="4"/>
      <c r="J40" s="4"/>
      <c r="K40" s="4"/>
    </row>
    <row r="41" spans="3:12" ht="16.5">
      <c r="C41" s="4"/>
      <c r="F41" s="4"/>
      <c r="H41" s="4"/>
      <c r="I41" s="4"/>
      <c r="J41" s="4"/>
      <c r="K41" s="4"/>
      <c r="L41" s="4" t="s">
        <v>40</v>
      </c>
    </row>
    <row r="42" spans="2:12" ht="16.5">
      <c r="B42" s="22" t="s">
        <v>6</v>
      </c>
      <c r="C42" s="23"/>
      <c r="D42" s="23"/>
      <c r="E42" s="24"/>
      <c r="F42" s="23"/>
      <c r="G42" s="23"/>
      <c r="H42" s="5"/>
      <c r="I42" s="5"/>
      <c r="J42" s="5"/>
      <c r="K42" s="5"/>
      <c r="L42" s="23"/>
    </row>
    <row r="43" spans="2:12" ht="16.5">
      <c r="B43" s="25" t="s">
        <v>11</v>
      </c>
      <c r="C43" s="26"/>
      <c r="D43" s="26"/>
      <c r="E43" s="27"/>
      <c r="F43" s="27"/>
      <c r="G43" s="27"/>
      <c r="H43" s="27"/>
      <c r="I43" s="27"/>
      <c r="J43" s="27"/>
      <c r="K43" s="27"/>
      <c r="L43" s="59"/>
    </row>
    <row r="44" spans="2:12" ht="16.5">
      <c r="B44" s="28" t="s">
        <v>41</v>
      </c>
      <c r="C44" s="29">
        <v>580.549</v>
      </c>
      <c r="D44" s="29">
        <v>607.752</v>
      </c>
      <c r="E44" s="29">
        <v>637.343</v>
      </c>
      <c r="F44" s="29">
        <v>568.996</v>
      </c>
      <c r="G44" s="29">
        <v>525.204</v>
      </c>
      <c r="H44" s="29">
        <v>584.115</v>
      </c>
      <c r="I44" s="29">
        <v>638.375</v>
      </c>
      <c r="J44" s="29">
        <v>632.15</v>
      </c>
      <c r="K44" s="29">
        <v>755.474</v>
      </c>
      <c r="L44" s="29">
        <v>856.676</v>
      </c>
    </row>
    <row r="45" spans="2:12" ht="16.5">
      <c r="B45" s="30" t="s">
        <v>44</v>
      </c>
      <c r="C45" s="31">
        <v>20.687</v>
      </c>
      <c r="D45" s="31">
        <v>19.236</v>
      </c>
      <c r="E45" s="31">
        <v>21.352</v>
      </c>
      <c r="F45" s="31">
        <v>7.664</v>
      </c>
      <c r="G45" s="31">
        <v>16.324</v>
      </c>
      <c r="H45" s="31">
        <v>32.449</v>
      </c>
      <c r="I45" s="31">
        <v>45.327</v>
      </c>
      <c r="J45" s="31">
        <v>43.222</v>
      </c>
      <c r="K45" s="31">
        <v>52.919</v>
      </c>
      <c r="L45" s="31">
        <v>55.6</v>
      </c>
    </row>
    <row r="46" spans="2:12" ht="16.5">
      <c r="B46" s="25" t="s">
        <v>12</v>
      </c>
      <c r="C46" s="26"/>
      <c r="D46" s="26"/>
      <c r="E46" s="27"/>
      <c r="F46" s="27"/>
      <c r="G46" s="27"/>
      <c r="H46" s="27"/>
      <c r="I46" s="27"/>
      <c r="J46" s="27"/>
      <c r="K46" s="27"/>
      <c r="L46" s="26"/>
    </row>
    <row r="47" spans="2:12" ht="16.5">
      <c r="B47" s="28" t="s">
        <v>41</v>
      </c>
      <c r="C47" s="32">
        <v>337.978</v>
      </c>
      <c r="D47" s="32">
        <v>375.292</v>
      </c>
      <c r="E47" s="32">
        <v>404.015</v>
      </c>
      <c r="F47" s="32">
        <v>377.644</v>
      </c>
      <c r="G47" s="32">
        <v>332.735</v>
      </c>
      <c r="H47" s="32">
        <v>382.299</v>
      </c>
      <c r="I47" s="32">
        <v>397.815</v>
      </c>
      <c r="J47" s="32">
        <v>395.835</v>
      </c>
      <c r="K47" s="32">
        <v>470.542</v>
      </c>
      <c r="L47" s="32">
        <v>496.37</v>
      </c>
    </row>
    <row r="48" spans="2:12" ht="16.5">
      <c r="B48" s="30" t="s">
        <v>44</v>
      </c>
      <c r="C48" s="33">
        <v>18.484</v>
      </c>
      <c r="D48" s="33">
        <v>19.232</v>
      </c>
      <c r="E48" s="33">
        <v>20.716</v>
      </c>
      <c r="F48" s="33">
        <v>4.072</v>
      </c>
      <c r="G48" s="33">
        <v>11.574</v>
      </c>
      <c r="H48" s="33">
        <v>27.108</v>
      </c>
      <c r="I48" s="33">
        <v>27.381</v>
      </c>
      <c r="J48" s="33">
        <v>18.302</v>
      </c>
      <c r="K48" s="33">
        <v>18.01</v>
      </c>
      <c r="L48" s="33">
        <v>23.875</v>
      </c>
    </row>
    <row r="49" spans="2:12" ht="16.5">
      <c r="B49" s="25" t="s">
        <v>13</v>
      </c>
      <c r="C49" s="26"/>
      <c r="D49" s="26"/>
      <c r="E49" s="27"/>
      <c r="F49" s="27"/>
      <c r="G49" s="27"/>
      <c r="H49" s="27"/>
      <c r="I49" s="27"/>
      <c r="J49" s="27"/>
      <c r="K49" s="27"/>
      <c r="L49" s="26"/>
    </row>
    <row r="50" spans="2:12" ht="16.5">
      <c r="B50" s="28" t="s">
        <v>41</v>
      </c>
      <c r="C50" s="32">
        <v>234.994</v>
      </c>
      <c r="D50" s="32">
        <v>263.808</v>
      </c>
      <c r="E50" s="32">
        <v>283.734</v>
      </c>
      <c r="F50" s="32">
        <v>229.421</v>
      </c>
      <c r="G50" s="32">
        <v>230.433</v>
      </c>
      <c r="H50" s="32">
        <v>262.027</v>
      </c>
      <c r="I50" s="32">
        <v>243.404</v>
      </c>
      <c r="J50" s="32">
        <v>237.593</v>
      </c>
      <c r="K50" s="32">
        <v>245.741</v>
      </c>
      <c r="L50" s="32">
        <v>247.975</v>
      </c>
    </row>
    <row r="51" spans="2:12" ht="16.5">
      <c r="B51" s="30" t="s">
        <v>44</v>
      </c>
      <c r="C51" s="33">
        <v>31.264</v>
      </c>
      <c r="D51" s="33">
        <v>33.457</v>
      </c>
      <c r="E51" s="33">
        <v>29.753</v>
      </c>
      <c r="F51" s="33">
        <v>9.822</v>
      </c>
      <c r="G51" s="33">
        <v>25</v>
      </c>
      <c r="H51" s="33">
        <v>42.233</v>
      </c>
      <c r="I51" s="33">
        <v>34.512</v>
      </c>
      <c r="J51" s="33">
        <v>22.959</v>
      </c>
      <c r="K51" s="33">
        <v>24.586</v>
      </c>
      <c r="L51" s="33">
        <v>24.494</v>
      </c>
    </row>
    <row r="52" spans="2:12" ht="16.5">
      <c r="B52" s="25" t="s">
        <v>14</v>
      </c>
      <c r="C52" s="34"/>
      <c r="D52" s="34"/>
      <c r="E52" s="35"/>
      <c r="F52" s="35"/>
      <c r="G52" s="35"/>
      <c r="H52" s="35"/>
      <c r="I52" s="35"/>
      <c r="J52" s="35"/>
      <c r="K52" s="35"/>
      <c r="L52" s="34"/>
    </row>
    <row r="53" spans="2:12" ht="16.5">
      <c r="B53" s="28" t="s">
        <v>41</v>
      </c>
      <c r="C53" s="32">
        <v>52.714</v>
      </c>
      <c r="D53" s="32">
        <v>68.593</v>
      </c>
      <c r="E53" s="32">
        <v>83.58</v>
      </c>
      <c r="F53" s="32">
        <v>70.39</v>
      </c>
      <c r="G53" s="32">
        <v>50.676</v>
      </c>
      <c r="H53" s="32">
        <v>67.018</v>
      </c>
      <c r="I53" s="32">
        <v>69.914</v>
      </c>
      <c r="J53" s="32">
        <v>77.62</v>
      </c>
      <c r="K53" s="32">
        <v>113.342</v>
      </c>
      <c r="L53" s="32">
        <v>158.365</v>
      </c>
    </row>
    <row r="54" spans="2:12" ht="16.5">
      <c r="B54" s="30" t="s">
        <v>44</v>
      </c>
      <c r="C54" s="33">
        <v>11.82</v>
      </c>
      <c r="D54" s="33">
        <v>18.084</v>
      </c>
      <c r="E54" s="33">
        <v>18.096</v>
      </c>
      <c r="F54" s="33">
        <v>8.398</v>
      </c>
      <c r="G54" s="33">
        <v>-5.305</v>
      </c>
      <c r="H54" s="33">
        <v>3.285</v>
      </c>
      <c r="I54" s="33">
        <v>7.671</v>
      </c>
      <c r="J54" s="33">
        <v>7.299</v>
      </c>
      <c r="K54" s="33">
        <v>16.927</v>
      </c>
      <c r="L54" s="33">
        <v>26.228</v>
      </c>
    </row>
    <row r="55" spans="2:12" ht="16.5">
      <c r="B55" s="25" t="s">
        <v>15</v>
      </c>
      <c r="C55" s="34"/>
      <c r="D55" s="34"/>
      <c r="E55" s="35"/>
      <c r="F55" s="35"/>
      <c r="G55" s="35"/>
      <c r="H55" s="35"/>
      <c r="I55" s="35"/>
      <c r="J55" s="35"/>
      <c r="K55" s="35"/>
      <c r="L55" s="34"/>
    </row>
    <row r="56" spans="2:12" ht="16.5">
      <c r="B56" s="28" t="s">
        <v>41</v>
      </c>
      <c r="C56" s="32">
        <v>154.135</v>
      </c>
      <c r="D56" s="32">
        <v>161.31</v>
      </c>
      <c r="E56" s="32">
        <v>173.213</v>
      </c>
      <c r="F56" s="32">
        <v>160.207</v>
      </c>
      <c r="G56" s="32">
        <v>159.787</v>
      </c>
      <c r="H56" s="32">
        <v>178.183</v>
      </c>
      <c r="I56" s="32">
        <v>170.247</v>
      </c>
      <c r="J56" s="32">
        <v>178.355</v>
      </c>
      <c r="K56" s="32">
        <v>180.197</v>
      </c>
      <c r="L56" s="32">
        <v>179.988</v>
      </c>
    </row>
    <row r="57" spans="2:12" ht="16.5">
      <c r="B57" s="30" t="s">
        <v>44</v>
      </c>
      <c r="C57" s="33">
        <v>4.92</v>
      </c>
      <c r="D57" s="33">
        <v>5.953</v>
      </c>
      <c r="E57" s="33">
        <v>9.754</v>
      </c>
      <c r="F57" s="33">
        <v>3.303</v>
      </c>
      <c r="G57" s="33">
        <v>3.85</v>
      </c>
      <c r="H57" s="33">
        <v>3.349</v>
      </c>
      <c r="I57" s="33">
        <v>4.882</v>
      </c>
      <c r="J57" s="33">
        <v>2.628</v>
      </c>
      <c r="K57" s="33">
        <v>6.397</v>
      </c>
      <c r="L57" s="33">
        <v>8.02</v>
      </c>
    </row>
    <row r="58" spans="2:12" ht="16.5">
      <c r="B58" s="25" t="s">
        <v>5</v>
      </c>
      <c r="C58" s="34"/>
      <c r="D58" s="34"/>
      <c r="E58" s="35"/>
      <c r="F58" s="35"/>
      <c r="G58" s="35"/>
      <c r="H58" s="35"/>
      <c r="I58" s="35"/>
      <c r="J58" s="35"/>
      <c r="K58" s="35"/>
      <c r="L58" s="35"/>
    </row>
    <row r="59" spans="2:12" ht="16.5">
      <c r="B59" s="28" t="s">
        <v>41</v>
      </c>
      <c r="C59" s="32">
        <v>67.118</v>
      </c>
      <c r="D59" s="32">
        <v>69.706</v>
      </c>
      <c r="E59" s="32">
        <v>67.785</v>
      </c>
      <c r="F59" s="32">
        <v>64.903</v>
      </c>
      <c r="G59" s="32" t="s">
        <v>18</v>
      </c>
      <c r="H59" s="36" t="s">
        <v>17</v>
      </c>
      <c r="I59" s="36" t="s">
        <v>17</v>
      </c>
      <c r="J59" s="36" t="s">
        <v>17</v>
      </c>
      <c r="K59" s="36" t="s">
        <v>2</v>
      </c>
      <c r="L59" s="36" t="s">
        <v>20</v>
      </c>
    </row>
    <row r="60" spans="2:12" ht="16.5">
      <c r="B60" s="30" t="s">
        <v>44</v>
      </c>
      <c r="C60" s="33">
        <v>6.453</v>
      </c>
      <c r="D60" s="33">
        <v>8.151</v>
      </c>
      <c r="E60" s="33">
        <v>6.299</v>
      </c>
      <c r="F60" s="33">
        <v>3.185</v>
      </c>
      <c r="G60" s="33" t="s">
        <v>18</v>
      </c>
      <c r="H60" s="37" t="s">
        <v>17</v>
      </c>
      <c r="I60" s="37" t="s">
        <v>17</v>
      </c>
      <c r="J60" s="37" t="s">
        <v>17</v>
      </c>
      <c r="K60" s="37" t="s">
        <v>2</v>
      </c>
      <c r="L60" s="37" t="s">
        <v>20</v>
      </c>
    </row>
    <row r="61" spans="2:12" ht="16.5">
      <c r="B61" s="25" t="s">
        <v>70</v>
      </c>
      <c r="C61" s="34"/>
      <c r="D61" s="34"/>
      <c r="E61" s="35"/>
      <c r="F61" s="35"/>
      <c r="G61" s="35"/>
      <c r="H61" s="35"/>
      <c r="I61" s="35"/>
      <c r="J61" s="35"/>
      <c r="K61" s="35"/>
      <c r="L61" s="35"/>
    </row>
    <row r="62" spans="2:12" ht="16.5">
      <c r="B62" s="28" t="s">
        <v>41</v>
      </c>
      <c r="C62" s="32" t="s">
        <v>0</v>
      </c>
      <c r="D62" s="32" t="s">
        <v>0</v>
      </c>
      <c r="E62" s="38" t="s">
        <v>0</v>
      </c>
      <c r="F62" s="38" t="s">
        <v>0</v>
      </c>
      <c r="G62" s="32">
        <v>46.656</v>
      </c>
      <c r="H62" s="32">
        <v>52.43</v>
      </c>
      <c r="I62" s="32">
        <v>55.554</v>
      </c>
      <c r="J62" s="32">
        <v>56.599</v>
      </c>
      <c r="K62" s="32">
        <v>58.205</v>
      </c>
      <c r="L62" s="32">
        <v>57.039</v>
      </c>
    </row>
    <row r="63" spans="2:12" ht="16.5">
      <c r="B63" s="30" t="s">
        <v>44</v>
      </c>
      <c r="C63" s="33" t="s">
        <v>0</v>
      </c>
      <c r="D63" s="33" t="s">
        <v>0</v>
      </c>
      <c r="E63" s="39" t="s">
        <v>0</v>
      </c>
      <c r="F63" s="39" t="s">
        <v>0</v>
      </c>
      <c r="G63" s="33">
        <v>2.732</v>
      </c>
      <c r="H63" s="33">
        <v>6.129</v>
      </c>
      <c r="I63" s="33">
        <v>5.981</v>
      </c>
      <c r="J63" s="33">
        <v>7.456</v>
      </c>
      <c r="K63" s="33">
        <v>5.605</v>
      </c>
      <c r="L63" s="33">
        <v>4.072</v>
      </c>
    </row>
    <row r="64" spans="2:12" ht="16.5">
      <c r="B64" s="25" t="s">
        <v>71</v>
      </c>
      <c r="C64" s="34"/>
      <c r="D64" s="34"/>
      <c r="E64" s="35"/>
      <c r="F64" s="35"/>
      <c r="G64" s="35"/>
      <c r="H64" s="35"/>
      <c r="I64" s="35"/>
      <c r="J64" s="35"/>
      <c r="K64" s="35"/>
      <c r="L64" s="34"/>
    </row>
    <row r="65" spans="2:12" ht="16.5">
      <c r="B65" s="28" t="s">
        <v>41</v>
      </c>
      <c r="C65" s="32" t="s">
        <v>0</v>
      </c>
      <c r="D65" s="32" t="s">
        <v>0</v>
      </c>
      <c r="E65" s="38" t="s">
        <v>0</v>
      </c>
      <c r="F65" s="38" t="s">
        <v>0</v>
      </c>
      <c r="G65" s="32">
        <v>14.14</v>
      </c>
      <c r="H65" s="32">
        <v>13.621</v>
      </c>
      <c r="I65" s="32">
        <v>13.295</v>
      </c>
      <c r="J65" s="32">
        <v>14.127</v>
      </c>
      <c r="K65" s="32">
        <v>14.277</v>
      </c>
      <c r="L65" s="32">
        <v>14.321</v>
      </c>
    </row>
    <row r="66" spans="2:12" ht="16.5">
      <c r="B66" s="30" t="s">
        <v>44</v>
      </c>
      <c r="C66" s="33" t="s">
        <v>0</v>
      </c>
      <c r="D66" s="33" t="s">
        <v>0</v>
      </c>
      <c r="E66" s="39" t="s">
        <v>0</v>
      </c>
      <c r="F66" s="39" t="s">
        <v>0</v>
      </c>
      <c r="G66" s="33">
        <v>0.879</v>
      </c>
      <c r="H66" s="33">
        <v>1.047</v>
      </c>
      <c r="I66" s="33">
        <v>1.334</v>
      </c>
      <c r="J66" s="33">
        <v>1.557</v>
      </c>
      <c r="K66" s="33">
        <v>1.987</v>
      </c>
      <c r="L66" s="33">
        <v>1.901</v>
      </c>
    </row>
    <row r="67" spans="2:12" ht="16.5">
      <c r="B67" s="25" t="s">
        <v>72</v>
      </c>
      <c r="C67" s="32"/>
      <c r="D67" s="32"/>
      <c r="E67" s="36"/>
      <c r="F67" s="36"/>
      <c r="G67" s="36"/>
      <c r="H67" s="35"/>
      <c r="I67" s="35"/>
      <c r="J67" s="35"/>
      <c r="K67" s="35"/>
      <c r="L67" s="36"/>
    </row>
    <row r="68" spans="2:12" ht="16.5">
      <c r="B68" s="28" t="s">
        <v>41</v>
      </c>
      <c r="C68" s="32" t="s">
        <v>0</v>
      </c>
      <c r="D68" s="32" t="s">
        <v>0</v>
      </c>
      <c r="E68" s="38" t="s">
        <v>0</v>
      </c>
      <c r="F68" s="38" t="s">
        <v>0</v>
      </c>
      <c r="G68" s="38" t="s">
        <v>0</v>
      </c>
      <c r="H68" s="38" t="s">
        <v>0</v>
      </c>
      <c r="I68" s="38" t="s">
        <v>0</v>
      </c>
      <c r="J68" s="38" t="s">
        <v>0</v>
      </c>
      <c r="K68" s="38" t="s">
        <v>0</v>
      </c>
      <c r="L68" s="38" t="s">
        <v>0</v>
      </c>
    </row>
    <row r="69" spans="2:12" ht="16.5">
      <c r="B69" s="30" t="s">
        <v>44</v>
      </c>
      <c r="C69" s="33">
        <v>-0.585</v>
      </c>
      <c r="D69" s="40">
        <v>-1.69</v>
      </c>
      <c r="E69" s="40">
        <v>-2.541</v>
      </c>
      <c r="F69" s="40">
        <v>-0.438</v>
      </c>
      <c r="G69" s="40" t="s">
        <v>18</v>
      </c>
      <c r="H69" s="39" t="s">
        <v>0</v>
      </c>
      <c r="I69" s="39" t="s">
        <v>0</v>
      </c>
      <c r="J69" s="39" t="s">
        <v>0</v>
      </c>
      <c r="K69" s="39" t="s">
        <v>0</v>
      </c>
      <c r="L69" s="41" t="s">
        <v>20</v>
      </c>
    </row>
    <row r="70" spans="2:12" ht="16.5">
      <c r="B70" s="25" t="s">
        <v>73</v>
      </c>
      <c r="C70" s="32"/>
      <c r="D70" s="42"/>
      <c r="E70" s="42"/>
      <c r="F70" s="42"/>
      <c r="G70" s="42"/>
      <c r="H70" s="38"/>
      <c r="I70" s="38"/>
      <c r="J70" s="38"/>
      <c r="K70" s="38"/>
      <c r="L70" s="36"/>
    </row>
    <row r="71" spans="2:12" ht="16.5">
      <c r="B71" s="28" t="s">
        <v>19</v>
      </c>
      <c r="C71" s="33" t="s">
        <v>18</v>
      </c>
      <c r="D71" s="40" t="s">
        <v>18</v>
      </c>
      <c r="E71" s="40" t="s">
        <v>18</v>
      </c>
      <c r="F71" s="40" t="s">
        <v>18</v>
      </c>
      <c r="G71" s="40">
        <v>-14.947</v>
      </c>
      <c r="H71" s="40">
        <v>-15.513</v>
      </c>
      <c r="I71" s="40">
        <v>-19.367</v>
      </c>
      <c r="J71" s="40">
        <v>-19.987</v>
      </c>
      <c r="K71" s="40">
        <v>-21.178</v>
      </c>
      <c r="L71" s="40">
        <v>-20.709</v>
      </c>
    </row>
    <row r="72" spans="2:12" ht="16.5">
      <c r="B72" s="25" t="s">
        <v>74</v>
      </c>
      <c r="C72" s="32"/>
      <c r="D72" s="32"/>
      <c r="E72" s="36"/>
      <c r="F72" s="36"/>
      <c r="G72" s="36"/>
      <c r="H72" s="35"/>
      <c r="I72" s="35"/>
      <c r="J72" s="35"/>
      <c r="K72" s="35"/>
      <c r="L72" s="36"/>
    </row>
    <row r="73" spans="2:12" ht="16.5">
      <c r="B73" s="28" t="s">
        <v>41</v>
      </c>
      <c r="C73" s="32">
        <v>1427.488</v>
      </c>
      <c r="D73" s="32">
        <v>1546.461</v>
      </c>
      <c r="E73" s="32">
        <f>E44+E47+E50+E53+E56+E59</f>
        <v>1649.6699999999998</v>
      </c>
      <c r="F73" s="32">
        <f>F44+F47+F50+F53+F56+F59</f>
        <v>1471.561</v>
      </c>
      <c r="G73" s="43">
        <f>G44+G47+G50+G53+G56+G62+G65</f>
        <v>1359.6309999999999</v>
      </c>
      <c r="H73" s="32">
        <f>H44+H47+H50+H53+H56+H62+H65</f>
        <v>1539.6930000000002</v>
      </c>
      <c r="I73" s="32">
        <f>I44+I47+I50+I53+I56+I62+I65</f>
        <v>1588.6040000000003</v>
      </c>
      <c r="J73" s="32">
        <f>J44+J47+J50+J53+J56+J62+J65</f>
        <v>1592.2789999999998</v>
      </c>
      <c r="K73" s="32">
        <f>K44+K47+K50+K53+K56+K62+K65</f>
        <v>1837.7780000000002</v>
      </c>
      <c r="L73" s="32">
        <f>L44+L47+L50+L53+L56+L62+L65</f>
        <v>2010.734</v>
      </c>
    </row>
    <row r="74" spans="2:12" ht="16.5">
      <c r="B74" s="30" t="s">
        <v>44</v>
      </c>
      <c r="C74" s="33">
        <v>93.043</v>
      </c>
      <c r="D74" s="33">
        <v>102.423</v>
      </c>
      <c r="E74" s="33">
        <f>E45+E48+E51+E54+E57+E60+E69</f>
        <v>103.42900000000002</v>
      </c>
      <c r="F74" s="33">
        <f>F45+F48+F51+F54+F57+F60+F69</f>
        <v>36.006</v>
      </c>
      <c r="G74" s="33">
        <f>G45+G48+G51+G54+G57+G63+G66+G71</f>
        <v>40.107</v>
      </c>
      <c r="H74" s="33">
        <f>H45+H48+H51+H54+H57+H63+H66+H71</f>
        <v>100.08699999999999</v>
      </c>
      <c r="I74" s="33">
        <f>I45+I48+I51+I54+I57+I63+I66+I71</f>
        <v>107.721</v>
      </c>
      <c r="J74" s="33">
        <f>J45+J48+J51+J54+J57+J63+J66+J71</f>
        <v>83.43600000000002</v>
      </c>
      <c r="K74" s="33">
        <f>K45+K48+K51+K54+K57+K63+K66+K71</f>
        <v>105.25300000000001</v>
      </c>
      <c r="L74" s="33">
        <f>L45+L48+L51+L54+L57+L63+L66+L71</f>
        <v>123.48100000000002</v>
      </c>
    </row>
    <row r="75" spans="7:11" ht="16.5">
      <c r="G75" s="13"/>
      <c r="H75" s="44"/>
      <c r="I75" s="44"/>
      <c r="J75" s="44"/>
      <c r="K75" s="44"/>
    </row>
    <row r="76" spans="2:12" ht="13.5" customHeight="1">
      <c r="B76" s="45" t="s">
        <v>75</v>
      </c>
      <c r="C76" s="45"/>
      <c r="D76" s="45"/>
      <c r="E76" s="45"/>
      <c r="F76" s="45"/>
      <c r="G76" s="45"/>
      <c r="H76" s="46"/>
      <c r="I76" s="46"/>
      <c r="J76" s="46"/>
      <c r="K76" s="46"/>
      <c r="L76" s="13"/>
    </row>
    <row r="77" spans="2:12" ht="43.5" customHeight="1">
      <c r="B77" s="45"/>
      <c r="C77" s="45"/>
      <c r="D77" s="45"/>
      <c r="E77" s="45"/>
      <c r="F77" s="45"/>
      <c r="G77" s="45"/>
      <c r="H77" s="47"/>
      <c r="I77" s="47"/>
      <c r="J77" s="47"/>
      <c r="K77" s="47"/>
      <c r="L77" s="48"/>
    </row>
    <row r="78" spans="2:12" ht="16.5">
      <c r="B78" s="49"/>
      <c r="C78" s="49"/>
      <c r="D78" s="49"/>
      <c r="E78" s="49"/>
      <c r="F78" s="49"/>
      <c r="G78" s="49"/>
      <c r="H78" s="44"/>
      <c r="I78" s="44"/>
      <c r="J78" s="44"/>
      <c r="K78" s="44"/>
      <c r="L78" s="48"/>
    </row>
    <row r="79" spans="3:12" ht="16.5">
      <c r="C79" s="4"/>
      <c r="F79" s="4"/>
      <c r="H79" s="4"/>
      <c r="I79" s="4"/>
      <c r="J79" s="4"/>
      <c r="K79" s="4"/>
      <c r="L79" s="4" t="s">
        <v>40</v>
      </c>
    </row>
    <row r="80" spans="2:12" ht="18">
      <c r="B80" s="50" t="s">
        <v>76</v>
      </c>
      <c r="C80" s="12">
        <v>102.9</v>
      </c>
      <c r="D80" s="12">
        <v>120.4</v>
      </c>
      <c r="E80" s="12">
        <v>148.3</v>
      </c>
      <c r="F80" s="12">
        <v>91.303</v>
      </c>
      <c r="G80" s="12">
        <v>54.2</v>
      </c>
      <c r="H80" s="12">
        <v>55.4</v>
      </c>
      <c r="I80" s="12">
        <v>94.3</v>
      </c>
      <c r="J80" s="12">
        <v>98</v>
      </c>
      <c r="K80" s="12">
        <v>113.9</v>
      </c>
      <c r="L80" s="12">
        <v>128.5</v>
      </c>
    </row>
    <row r="81" spans="2:12" ht="18">
      <c r="B81" s="5" t="s">
        <v>77</v>
      </c>
      <c r="C81" s="9">
        <v>62.9</v>
      </c>
      <c r="D81" s="9">
        <v>70.8</v>
      </c>
      <c r="E81" s="51">
        <v>85.1</v>
      </c>
      <c r="F81" s="51">
        <v>82.88</v>
      </c>
      <c r="G81" s="51">
        <v>74.1</v>
      </c>
      <c r="H81" s="51">
        <v>69.5</v>
      </c>
      <c r="I81" s="51">
        <v>66.7</v>
      </c>
      <c r="J81" s="51">
        <v>66.5</v>
      </c>
      <c r="K81" s="51">
        <v>77.1</v>
      </c>
      <c r="L81" s="51">
        <v>77.5</v>
      </c>
    </row>
    <row r="82" spans="2:12" ht="18">
      <c r="B82" s="5" t="s">
        <v>78</v>
      </c>
      <c r="C82" s="12">
        <v>39.7</v>
      </c>
      <c r="D82" s="12">
        <v>42.3</v>
      </c>
      <c r="E82" s="52">
        <v>45.8</v>
      </c>
      <c r="F82" s="12">
        <v>49.953</v>
      </c>
      <c r="G82" s="12">
        <v>46.2</v>
      </c>
      <c r="H82" s="12">
        <v>46.6</v>
      </c>
      <c r="I82" s="12">
        <v>51.5</v>
      </c>
      <c r="J82" s="12">
        <v>53.3</v>
      </c>
      <c r="K82" s="12">
        <v>55.5</v>
      </c>
      <c r="L82" s="53">
        <v>59.5</v>
      </c>
    </row>
    <row r="83" spans="2:12" ht="16.5">
      <c r="B83" s="7" t="s">
        <v>79</v>
      </c>
      <c r="C83" s="54">
        <v>0.028</v>
      </c>
      <c r="D83" s="54">
        <v>0.027</v>
      </c>
      <c r="E83" s="54">
        <v>0.028</v>
      </c>
      <c r="F83" s="54">
        <v>0.034</v>
      </c>
      <c r="G83" s="54">
        <v>0.034</v>
      </c>
      <c r="H83" s="54">
        <v>0.03</v>
      </c>
      <c r="I83" s="54">
        <v>0.032</v>
      </c>
      <c r="J83" s="54">
        <v>0.033</v>
      </c>
      <c r="K83" s="54">
        <v>0.03</v>
      </c>
      <c r="L83" s="54">
        <v>0.03</v>
      </c>
    </row>
    <row r="84" ht="16.5">
      <c r="B84" s="1" t="s">
        <v>80</v>
      </c>
    </row>
    <row r="85" spans="3:12" ht="16.5">
      <c r="C85" s="4"/>
      <c r="F85" s="4"/>
      <c r="H85" s="4"/>
      <c r="I85" s="4"/>
      <c r="J85" s="4"/>
      <c r="K85" s="4"/>
      <c r="L85" s="4" t="s">
        <v>81</v>
      </c>
    </row>
    <row r="86" spans="2:12" ht="16.5">
      <c r="B86" s="22" t="s">
        <v>7</v>
      </c>
      <c r="C86" s="23"/>
      <c r="D86" s="23"/>
      <c r="E86" s="23"/>
      <c r="F86" s="23"/>
      <c r="G86" s="23"/>
      <c r="H86" s="23"/>
      <c r="I86" s="23"/>
      <c r="J86" s="23"/>
      <c r="K86" s="23"/>
      <c r="L86" s="23"/>
    </row>
    <row r="87" spans="2:12" ht="16.5">
      <c r="B87" s="55" t="s">
        <v>8</v>
      </c>
      <c r="C87" s="14">
        <v>6595</v>
      </c>
      <c r="D87" s="14">
        <v>6830</v>
      </c>
      <c r="E87" s="14">
        <v>7234</v>
      </c>
      <c r="F87" s="14">
        <v>7348</v>
      </c>
      <c r="G87" s="14">
        <v>6915</v>
      </c>
      <c r="H87" s="14">
        <v>6797</v>
      </c>
      <c r="I87" s="14">
        <v>6976</v>
      </c>
      <c r="J87" s="14">
        <v>7097</v>
      </c>
      <c r="K87" s="14">
        <v>7123</v>
      </c>
      <c r="L87" s="14">
        <v>7232</v>
      </c>
    </row>
    <row r="88" spans="2:12" ht="16.5">
      <c r="B88" s="55" t="s">
        <v>82</v>
      </c>
      <c r="C88" s="56">
        <v>9617</v>
      </c>
      <c r="D88" s="56">
        <v>9589</v>
      </c>
      <c r="E88" s="56">
        <v>9788</v>
      </c>
      <c r="F88" s="56">
        <v>10385</v>
      </c>
      <c r="G88" s="56">
        <v>10339</v>
      </c>
      <c r="H88" s="56">
        <v>10261</v>
      </c>
      <c r="I88" s="56">
        <v>10303</v>
      </c>
      <c r="J88" s="56">
        <v>10177</v>
      </c>
      <c r="K88" s="56">
        <v>10247</v>
      </c>
      <c r="L88" s="56">
        <v>10299</v>
      </c>
    </row>
    <row r="89" spans="2:12" ht="16.5">
      <c r="B89" s="55" t="s">
        <v>83</v>
      </c>
      <c r="C89" s="56">
        <v>18458</v>
      </c>
      <c r="D89" s="56">
        <v>20134</v>
      </c>
      <c r="E89" s="56">
        <v>21543</v>
      </c>
      <c r="F89" s="56">
        <v>20191</v>
      </c>
      <c r="G89" s="56">
        <v>20682</v>
      </c>
      <c r="H89" s="56">
        <v>21682</v>
      </c>
      <c r="I89" s="56">
        <v>22948</v>
      </c>
      <c r="J89" s="56">
        <v>25310</v>
      </c>
      <c r="K89" s="56">
        <v>28511</v>
      </c>
      <c r="L89" s="56">
        <v>28258</v>
      </c>
    </row>
    <row r="90" spans="2:12" ht="16.5">
      <c r="B90" s="55" t="s">
        <v>84</v>
      </c>
      <c r="C90" s="56">
        <f aca="true" t="shared" si="3" ref="C90:J90">SUM(C87:C89)</f>
        <v>34670</v>
      </c>
      <c r="D90" s="56">
        <f t="shared" si="3"/>
        <v>36553</v>
      </c>
      <c r="E90" s="56">
        <f t="shared" si="3"/>
        <v>38565</v>
      </c>
      <c r="F90" s="56">
        <f t="shared" si="3"/>
        <v>37924</v>
      </c>
      <c r="G90" s="56">
        <f t="shared" si="3"/>
        <v>37936</v>
      </c>
      <c r="H90" s="56">
        <f t="shared" si="3"/>
        <v>38740</v>
      </c>
      <c r="I90" s="56">
        <f t="shared" si="3"/>
        <v>40227</v>
      </c>
      <c r="J90" s="56">
        <f t="shared" si="3"/>
        <v>42584</v>
      </c>
      <c r="K90" s="56">
        <f>SUM(K87:K89)</f>
        <v>45881</v>
      </c>
      <c r="L90" s="56">
        <f>SUM(L87:L89)</f>
        <v>45789</v>
      </c>
    </row>
    <row r="91" spans="3:12" ht="16.5">
      <c r="C91" s="4"/>
      <c r="G91" s="4"/>
      <c r="H91" s="4"/>
      <c r="I91" s="4"/>
      <c r="J91" s="4"/>
      <c r="K91" s="4"/>
      <c r="L91" s="4" t="s">
        <v>81</v>
      </c>
    </row>
    <row r="92" spans="2:12" ht="16.5">
      <c r="B92" s="22" t="s">
        <v>85</v>
      </c>
      <c r="C92" s="23"/>
      <c r="D92" s="23"/>
      <c r="E92" s="23"/>
      <c r="F92" s="23"/>
      <c r="G92" s="23"/>
      <c r="H92" s="23"/>
      <c r="I92" s="23"/>
      <c r="J92" s="23"/>
      <c r="K92" s="23"/>
      <c r="L92" s="23"/>
    </row>
    <row r="93" spans="2:12" ht="16.5">
      <c r="B93" s="55" t="s">
        <v>86</v>
      </c>
      <c r="C93" s="57">
        <v>122</v>
      </c>
      <c r="D93" s="58">
        <v>118</v>
      </c>
      <c r="E93" s="58">
        <v>112</v>
      </c>
      <c r="F93" s="58">
        <v>100</v>
      </c>
      <c r="G93" s="58">
        <v>102</v>
      </c>
      <c r="H93" s="58">
        <v>100</v>
      </c>
      <c r="I93" s="58">
        <v>100</v>
      </c>
      <c r="J93" s="58">
        <v>100</v>
      </c>
      <c r="K93" s="58">
        <v>102</v>
      </c>
      <c r="L93" s="58">
        <v>98</v>
      </c>
    </row>
    <row r="94" spans="2:12" ht="16.5">
      <c r="B94" s="55" t="s">
        <v>9</v>
      </c>
      <c r="C94" s="57">
        <v>116</v>
      </c>
      <c r="D94" s="58">
        <v>124</v>
      </c>
      <c r="E94" s="58">
        <v>126</v>
      </c>
      <c r="F94" s="58">
        <v>124</v>
      </c>
      <c r="G94" s="58">
        <v>127</v>
      </c>
      <c r="H94" s="58">
        <v>126</v>
      </c>
      <c r="I94" s="58">
        <v>131</v>
      </c>
      <c r="J94" s="58">
        <v>136</v>
      </c>
      <c r="K94" s="58">
        <v>151</v>
      </c>
      <c r="L94" s="58">
        <v>155</v>
      </c>
    </row>
    <row r="95" spans="2:12" ht="16.5">
      <c r="B95" s="55" t="s">
        <v>10</v>
      </c>
      <c r="C95" s="56">
        <f>SUM(C92:C94)</f>
        <v>238</v>
      </c>
      <c r="D95" s="56">
        <v>242</v>
      </c>
      <c r="E95" s="56">
        <v>238</v>
      </c>
      <c r="F95" s="56">
        <v>224</v>
      </c>
      <c r="G95" s="56">
        <f>SUM(G93:G94)</f>
        <v>229</v>
      </c>
      <c r="H95" s="56">
        <f>SUM(H93:H94)</f>
        <v>226</v>
      </c>
      <c r="I95" s="56">
        <f>SUM(I93:I94)</f>
        <v>231</v>
      </c>
      <c r="J95" s="56">
        <v>236</v>
      </c>
      <c r="K95" s="56">
        <v>253</v>
      </c>
      <c r="L95" s="56">
        <f>SUM(L93:L94)</f>
        <v>253</v>
      </c>
    </row>
  </sheetData>
  <sheetProtection/>
  <mergeCells count="1">
    <mergeCell ref="B76:G77"/>
  </mergeCells>
  <printOptions/>
  <pageMargins left="0.75" right="0.94" top="0.36" bottom="0.49" header="0.22" footer="0.21"/>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東レ株式会社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東レ株式会社</dc:creator>
  <cp:keywords/>
  <dc:description/>
  <cp:lastModifiedBy>東レ株式会社</cp:lastModifiedBy>
  <cp:lastPrinted>2015-05-11T05:36:20Z</cp:lastPrinted>
  <dcterms:created xsi:type="dcterms:W3CDTF">2007-02-21T06:31:01Z</dcterms:created>
  <dcterms:modified xsi:type="dcterms:W3CDTF">2015-05-11T05:37:57Z</dcterms:modified>
  <cp:category/>
  <cp:version/>
  <cp:contentType/>
  <cp:contentStatus/>
</cp:coreProperties>
</file>